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nergysoftwarecom.sharepoint.com/sites/ProductManagement13/Shared Documents/Joyn Allocations KTs/"/>
    </mc:Choice>
  </mc:AlternateContent>
  <xr:revisionPtr revIDLastSave="0" documentId="8_{8D48E7CC-71B5-4C32-ADDB-383AF04436B5}" xr6:coauthVersionLast="47" xr6:coauthVersionMax="47" xr10:uidLastSave="{00000000-0000-0000-0000-000000000000}"/>
  <bookViews>
    <workbookView xWindow="28680" yWindow="-120" windowWidth="29040" windowHeight="15720" firstSheet="1" activeTab="1" xr2:uid="{D4844981-9674-42EA-B0F5-876956796462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6" i="2" l="1"/>
  <c r="Q51" i="2"/>
  <c r="R51" i="2"/>
  <c r="S51" i="2"/>
  <c r="P51" i="2"/>
  <c r="R49" i="2"/>
  <c r="R50" i="2"/>
  <c r="R48" i="2"/>
  <c r="S48" i="2" s="1"/>
  <c r="S50" i="2"/>
  <c r="S49" i="2"/>
  <c r="S47" i="2"/>
  <c r="S46" i="2"/>
  <c r="S45" i="2"/>
  <c r="S44" i="2"/>
  <c r="S43" i="2"/>
  <c r="S42" i="2"/>
  <c r="Q39" i="2"/>
  <c r="R39" i="2"/>
  <c r="P39" i="2"/>
  <c r="P31" i="2"/>
  <c r="Q31" i="2"/>
  <c r="R31" i="2"/>
  <c r="S31" i="2"/>
  <c r="S38" i="2"/>
  <c r="S37" i="2"/>
  <c r="S36" i="2"/>
  <c r="S35" i="2"/>
  <c r="S34" i="2"/>
  <c r="S33" i="2"/>
  <c r="S39" i="2" s="1"/>
  <c r="S29" i="2"/>
  <c r="S30" i="2"/>
  <c r="S28" i="2"/>
  <c r="L22" i="1"/>
  <c r="L23" i="1"/>
  <c r="L21" i="1"/>
  <c r="K20" i="1"/>
  <c r="C23" i="1"/>
  <c r="C21" i="1"/>
  <c r="F23" i="1"/>
  <c r="F16" i="1"/>
  <c r="C22" i="1" s="1"/>
  <c r="F17" i="1"/>
  <c r="F15" i="1"/>
  <c r="E4" i="1"/>
  <c r="E5" i="1"/>
  <c r="E3" i="1"/>
  <c r="S54" i="2" l="1"/>
  <c r="S55" i="2"/>
  <c r="F22" i="1"/>
  <c r="F21" i="1"/>
</calcChain>
</file>

<file path=xl/sharedStrings.xml><?xml version="1.0" encoding="utf-8"?>
<sst xmlns="http://schemas.openxmlformats.org/spreadsheetml/2006/main" count="93" uniqueCount="50">
  <si>
    <t>UPI</t>
  </si>
  <si>
    <t>BT</t>
  </si>
  <si>
    <t>S</t>
  </si>
  <si>
    <t>B</t>
  </si>
  <si>
    <t>SK</t>
  </si>
  <si>
    <t>Day 1</t>
  </si>
  <si>
    <t>Beg.V</t>
  </si>
  <si>
    <t>Vol.in</t>
  </si>
  <si>
    <t>Vol.out</t>
  </si>
  <si>
    <t>Vol.rem</t>
  </si>
  <si>
    <t>P1</t>
  </si>
  <si>
    <t>P2</t>
  </si>
  <si>
    <t>P3</t>
  </si>
  <si>
    <t>P4</t>
  </si>
  <si>
    <t>Day 2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</si>
  <si>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</si>
  <si>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</si>
  <si>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</si>
  <si>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</si>
  <si>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</si>
  <si>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</si>
  <si>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</si>
  <si>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</si>
  <si>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</si>
  <si>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</si>
  <si>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</si>
  <si>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draw out volumes in steps of "aggregated volumes for each of the inventory date"</t>
  </si>
  <si>
    <t>P16</t>
  </si>
  <si>
    <t>P17</t>
  </si>
  <si>
    <t>P18</t>
  </si>
  <si>
    <t>P19</t>
  </si>
  <si>
    <t>P20</t>
  </si>
  <si>
    <t>Well 1</t>
  </si>
  <si>
    <t>Well 2</t>
  </si>
  <si>
    <t>Tank</t>
  </si>
  <si>
    <t>Well 3</t>
  </si>
  <si>
    <t>FIFO</t>
  </si>
  <si>
    <t>Downtime</t>
  </si>
  <si>
    <t>Well</t>
  </si>
  <si>
    <t>Date</t>
  </si>
  <si>
    <t>Inventory date</t>
  </si>
  <si>
    <t>Volume beginning</t>
  </si>
  <si>
    <t>Volume in</t>
  </si>
  <si>
    <t xml:space="preserve">Volume out </t>
  </si>
  <si>
    <t>Volume Remaining</t>
  </si>
  <si>
    <t>Production</t>
  </si>
  <si>
    <t>Sales</t>
  </si>
  <si>
    <t>24hrs</t>
  </si>
  <si>
    <t xml:space="preserve">24hrs </t>
  </si>
  <si>
    <t>Aggregate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</si>
</sst>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2D2D2D"/>
      <name val="Arial"/>
      <family val="2"/>
    </font>
    <font>
      <sz val="8"/>
      <name val="Calibri"/>
      <family val="2"/>
      <scheme val="minor"/>
    </font>
    <font>
      <b/>
      <i/>
      <sz val="12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3" fillId="0" borderId="0" xfId="0" applyFont="1"/>
    <xf numFmtId="14" fontId="0" fillId="0" borderId="0" xfId="0" applyNumberFormat="1"/>
    <xf numFmtId="0" fontId="2" fillId="0" borderId="0" xfId="0" applyFont="1"/>
    <xf numFmtId="2" fontId="0" fillId="0" borderId="0" xfId="0" applyNumberFormat="1"/>
    <xf numFmtId="0" fontId="5" fillId="2" borderId="0" xfId="1" applyFont="1"/>
    <xf numFmtId="14" fontId="5" fillId="2" borderId="0" xfId="1" applyNumberFormat="1" applyFont="1"/>
    <xf numFmtId="0" fontId="2" fillId="0" borderId="1" xfId="0" applyFont="1" applyBorder="1"/>
    <xf numFmtId="14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0" fillId="0" borderId="5" xfId="0" applyBorder="1"/>
    <xf numFmtId="0" fontId="2" fillId="0" borderId="6" xfId="0" applyFont="1" applyBorder="1"/>
    <xf numFmtId="14" fontId="0" fillId="0" borderId="7" xfId="0" applyNumberFormat="1" applyBorder="1"/>
    <xf numFmtId="0" fontId="0" fillId="0" borderId="7" xfId="0" applyBorder="1"/>
    <xf numFmtId="0" fontId="0" fillId="0" borderId="8" xfId="0" applyBorder="1"/>
    <xf numFmtId="2" fontId="0" fillId="0" borderId="3" xfId="0" applyNumberFormat="1" applyBorder="1"/>
    <xf numFmtId="2" fontId="0" fillId="0" borderId="5" xfId="0" applyNumberFormat="1" applyBorder="1"/>
    <xf numFmtId="2" fontId="0" fillId="0" borderId="8" xfId="0" applyNumberFormat="1" applyBorder="1"/>
    <xf numFmtId="2" fontId="0" fillId="0" borderId="7" xfId="0" applyNumberForma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0" fillId="0" borderId="0" xfId="0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24C34-EB11-4FFC-A4BC-AE49A91B0BE5}">
  <dimension ref="B2:X34"/>
  <sheetViews>
    <sheetView workbookViewId="0">
      <selection activeCell="R26" sqref="R26"/>
    </sheetView>
  </sheetViews>
  <sheetFormatPr defaultRowHeight="14.45"/>
  <sheetData>
    <row r="2" spans="2:24">
      <c r="E2">
        <v>1782.77</v>
      </c>
    </row>
    <row r="3" spans="2:24">
      <c r="B3">
        <v>201</v>
      </c>
      <c r="C3">
        <v>1782.77</v>
      </c>
      <c r="E3">
        <f>C3*$E$2/SUM($C$3:$C$6)</f>
        <v>16.505290842711808</v>
      </c>
    </row>
    <row r="4" spans="2:24">
      <c r="C4" s="1">
        <v>180743.84</v>
      </c>
      <c r="E4">
        <f t="shared" ref="E4:E5" si="0">C4*$E$2/SUM($C$3:$C$6)</f>
        <v>1673.3676510310183</v>
      </c>
    </row>
    <row r="5" spans="2:24">
      <c r="C5" s="1">
        <v>10034</v>
      </c>
      <c r="E5">
        <f t="shared" si="0"/>
        <v>92.897058126269968</v>
      </c>
    </row>
    <row r="11" spans="2:24">
      <c r="S11" s="24" t="s">
        <v>0</v>
      </c>
      <c r="T11" s="24"/>
      <c r="U11" t="s">
        <v>1</v>
      </c>
    </row>
    <row r="12" spans="2:24">
      <c r="S12" t="s">
        <v>2</v>
      </c>
      <c r="T12" t="s">
        <v>3</v>
      </c>
      <c r="U12" t="s">
        <v>4</v>
      </c>
    </row>
    <row r="13" spans="2:24">
      <c r="C13" t="s">
        <v>5</v>
      </c>
      <c r="S13">
        <v>300</v>
      </c>
      <c r="T13">
        <v>700</v>
      </c>
      <c r="U13">
        <v>400</v>
      </c>
      <c r="W13" t="s">
        <v>0</v>
      </c>
      <c r="X13" t="s">
        <v>1</v>
      </c>
    </row>
    <row r="14" spans="2:24">
      <c r="C14" t="s">
        <v>6</v>
      </c>
      <c r="D14" t="s">
        <v>7</v>
      </c>
      <c r="E14" t="s">
        <v>8</v>
      </c>
      <c r="F14" t="s">
        <v>9</v>
      </c>
      <c r="S14" t="s">
        <v>2</v>
      </c>
      <c r="T14" t="s">
        <v>3</v>
      </c>
      <c r="U14" t="s">
        <v>4</v>
      </c>
    </row>
    <row r="15" spans="2:24">
      <c r="B15" t="s">
        <v>2</v>
      </c>
      <c r="C15">
        <v>0</v>
      </c>
      <c r="D15">
        <v>10</v>
      </c>
      <c r="E15">
        <v>0</v>
      </c>
      <c r="F15">
        <f>C15+D15-E15</f>
        <v>10</v>
      </c>
      <c r="R15" t="s">
        <v>10</v>
      </c>
    </row>
    <row r="16" spans="2:24">
      <c r="B16" t="s">
        <v>3</v>
      </c>
      <c r="C16">
        <v>0</v>
      </c>
      <c r="D16">
        <v>0</v>
      </c>
      <c r="E16">
        <v>0</v>
      </c>
      <c r="F16">
        <f t="shared" ref="F16:F17" si="1">C16+D16-E16</f>
        <v>0</v>
      </c>
      <c r="R16" t="s">
        <v>11</v>
      </c>
    </row>
    <row r="17" spans="2:18">
      <c r="B17" t="s">
        <v>4</v>
      </c>
      <c r="C17">
        <v>0</v>
      </c>
      <c r="D17">
        <v>10</v>
      </c>
      <c r="E17">
        <v>0</v>
      </c>
      <c r="F17">
        <f t="shared" si="1"/>
        <v>10</v>
      </c>
      <c r="R17" t="s">
        <v>12</v>
      </c>
    </row>
    <row r="18" spans="2:18">
      <c r="R18" t="s">
        <v>13</v>
      </c>
    </row>
    <row r="19" spans="2:18">
      <c r="C19" t="s">
        <v>14</v>
      </c>
      <c r="E19">
        <v>25</v>
      </c>
      <c r="R19" t="s">
        <v>15</v>
      </c>
    </row>
    <row r="20" spans="2:18">
      <c r="C20" t="s">
        <v>6</v>
      </c>
      <c r="D20" t="s">
        <v>7</v>
      </c>
      <c r="E20" t="s">
        <v>8</v>
      </c>
      <c r="F20" t="s">
        <v>9</v>
      </c>
      <c r="K20">
        <f>E19-SUM(J21:J23)</f>
        <v>5</v>
      </c>
      <c r="R20" t="s">
        <v>16</v>
      </c>
    </row>
    <row r="21" spans="2:18">
      <c r="B21" t="s">
        <v>2</v>
      </c>
      <c r="C21">
        <f>F15</f>
        <v>10</v>
      </c>
      <c r="D21">
        <v>0</v>
      </c>
      <c r="E21">
        <v>10</v>
      </c>
      <c r="F21">
        <f>C21+D21-E21</f>
        <v>0</v>
      </c>
      <c r="H21">
        <v>10</v>
      </c>
      <c r="I21">
        <v>10</v>
      </c>
      <c r="J21">
        <v>10</v>
      </c>
      <c r="K21">
        <v>0</v>
      </c>
      <c r="L21">
        <f>J21+K21</f>
        <v>10</v>
      </c>
      <c r="R21" t="s">
        <v>17</v>
      </c>
    </row>
    <row r="22" spans="2:18">
      <c r="B22" t="s">
        <v>3</v>
      </c>
      <c r="C22">
        <f t="shared" ref="C22:C23" si="2">F16</f>
        <v>0</v>
      </c>
      <c r="D22">
        <v>10</v>
      </c>
      <c r="E22">
        <v>2.5</v>
      </c>
      <c r="F22">
        <f t="shared" ref="F22:F23" si="3">C22+D22-E22</f>
        <v>7.5</v>
      </c>
      <c r="H22">
        <v>10</v>
      </c>
      <c r="I22">
        <v>0</v>
      </c>
      <c r="J22">
        <v>0</v>
      </c>
      <c r="K22">
        <v>2.5</v>
      </c>
      <c r="L22">
        <f t="shared" ref="L22:L23" si="4">J22+K22</f>
        <v>2.5</v>
      </c>
      <c r="R22" t="s">
        <v>18</v>
      </c>
    </row>
    <row r="23" spans="2:18">
      <c r="B23" t="s">
        <v>4</v>
      </c>
      <c r="C23">
        <f t="shared" si="2"/>
        <v>10</v>
      </c>
      <c r="D23">
        <v>10</v>
      </c>
      <c r="E23">
        <v>12.5</v>
      </c>
      <c r="F23">
        <f t="shared" si="3"/>
        <v>7.5</v>
      </c>
      <c r="H23">
        <v>20</v>
      </c>
      <c r="I23">
        <v>10</v>
      </c>
      <c r="J23">
        <v>10</v>
      </c>
      <c r="K23">
        <v>2.5</v>
      </c>
      <c r="L23">
        <f t="shared" si="4"/>
        <v>12.5</v>
      </c>
      <c r="R23" t="s">
        <v>19</v>
      </c>
    </row>
    <row r="24" spans="2:18">
      <c r="R24" t="s">
        <v>20</v>
      </c>
    </row>
    <row r="25" spans="2:18">
      <c r="R25" t="s">
        <v>21</v>
      </c>
    </row>
    <row r="26" spans="2:18">
      <c r="R26" t="s">
        <v>22</v>
      </c>
    </row>
    <row r="27" spans="2:18">
      <c r="R27" t="s">
        <v>23</v>
      </c>
    </row>
    <row r="28" spans="2:18">
      <c r="R28" t="s">
        <v>24</v>
      </c>
    </row>
    <row r="29" spans="2:18">
      <c r="R29" t="s">
        <v>25</v>
      </c>
    </row>
    <row r="30" spans="2:18">
      <c r="C30" t="s">
        <v>26</v>
      </c>
      <c r="R30" t="s">
        <v>27</v>
      </c>
    </row>
    <row r="31" spans="2:18">
      <c r="R31" t="s">
        <v>28</v>
      </c>
    </row>
    <row r="32" spans="2:18">
      <c r="R32" t="s">
        <v>29</v>
      </c>
    </row>
    <row r="33" spans="18:18">
      <c r="R33" t="s">
        <v>30</v>
      </c>
    </row>
    <row r="34" spans="18:18">
      <c r="R34" t="s">
        <v>31</v>
      </c>
    </row>
  </sheetData>
  <mergeCells count="1">
    <mergeCell ref="S11:T11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7BD2-6D72-4862-907D-799F077EE5FB}">
  <dimension ref="B13:U56"/>
  <sheetViews>
    <sheetView tabSelected="1" topLeftCell="B21" workbookViewId="0">
      <selection activeCell="I45" sqref="I45"/>
    </sheetView>
  </sheetViews>
  <sheetFormatPr defaultRowHeight="14.45"/>
  <cols>
    <col min="2" max="2" width="12" customWidth="1"/>
    <col min="8" max="8" width="10.5703125" bestFit="1" customWidth="1"/>
    <col min="9" max="9" width="20.28515625" customWidth="1"/>
    <col min="10" max="10" width="15.85546875" customWidth="1"/>
    <col min="11" max="11" width="10.7109375" customWidth="1"/>
    <col min="12" max="12" width="10.5703125" bestFit="1" customWidth="1"/>
    <col min="13" max="13" width="14.28515625" customWidth="1"/>
    <col min="14" max="14" width="12.7109375" bestFit="1" customWidth="1"/>
    <col min="15" max="15" width="22" customWidth="1"/>
    <col min="16" max="16" width="18.140625" customWidth="1"/>
    <col min="17" max="17" width="12.28515625" customWidth="1"/>
    <col min="18" max="18" width="14.85546875" customWidth="1"/>
    <col min="19" max="19" width="17.85546875" customWidth="1"/>
  </cols>
  <sheetData>
    <row r="13" spans="6:9">
      <c r="F13">
        <v>1</v>
      </c>
      <c r="G13" t="s">
        <v>32</v>
      </c>
    </row>
    <row r="16" spans="6:9">
      <c r="F16">
        <v>1</v>
      </c>
      <c r="G16" t="s">
        <v>33</v>
      </c>
      <c r="I16" t="s">
        <v>34</v>
      </c>
    </row>
    <row r="19" spans="2:21">
      <c r="T19">
        <v>220</v>
      </c>
    </row>
    <row r="20" spans="2:21">
      <c r="F20">
        <v>1</v>
      </c>
      <c r="G20" t="s">
        <v>35</v>
      </c>
      <c r="T20">
        <v>120</v>
      </c>
    </row>
    <row r="21" spans="2:21">
      <c r="T21">
        <v>20</v>
      </c>
    </row>
    <row r="25" spans="2:21">
      <c r="L25" s="2"/>
      <c r="U25" t="s">
        <v>36</v>
      </c>
    </row>
    <row r="26" spans="2:21" ht="15" thickBot="1"/>
    <row r="27" spans="2:21" ht="15" thickBot="1">
      <c r="C27" t="s">
        <v>37</v>
      </c>
      <c r="M27" s="21" t="s">
        <v>38</v>
      </c>
      <c r="N27" s="22" t="s">
        <v>39</v>
      </c>
      <c r="O27" s="22" t="s">
        <v>40</v>
      </c>
      <c r="P27" s="22" t="s">
        <v>41</v>
      </c>
      <c r="Q27" s="22" t="s">
        <v>42</v>
      </c>
      <c r="R27" s="22" t="s">
        <v>43</v>
      </c>
      <c r="S27" s="23" t="s">
        <v>44</v>
      </c>
    </row>
    <row r="28" spans="2:21">
      <c r="B28" s="3" t="s">
        <v>39</v>
      </c>
      <c r="C28" s="3" t="s">
        <v>32</v>
      </c>
      <c r="D28" s="3" t="s">
        <v>33</v>
      </c>
      <c r="E28" s="3" t="s">
        <v>35</v>
      </c>
      <c r="H28" t="s">
        <v>39</v>
      </c>
      <c r="I28" s="3" t="s">
        <v>45</v>
      </c>
      <c r="J28" s="3" t="s">
        <v>46</v>
      </c>
      <c r="K28" s="3"/>
      <c r="M28" s="7" t="s">
        <v>32</v>
      </c>
      <c r="N28" s="8">
        <v>45209</v>
      </c>
      <c r="O28" s="8">
        <v>45209</v>
      </c>
      <c r="P28" s="9">
        <v>0</v>
      </c>
      <c r="Q28" s="9">
        <v>50</v>
      </c>
      <c r="R28" s="9">
        <v>0</v>
      </c>
      <c r="S28" s="10">
        <f>P28+Q28-R28</f>
        <v>50</v>
      </c>
    </row>
    <row r="29" spans="2:21">
      <c r="B29" s="2">
        <v>45209</v>
      </c>
      <c r="C29">
        <v>0</v>
      </c>
      <c r="D29" t="s">
        <v>47</v>
      </c>
      <c r="E29">
        <v>0</v>
      </c>
      <c r="H29" s="2">
        <v>45209</v>
      </c>
      <c r="I29">
        <v>100</v>
      </c>
      <c r="J29" s="4">
        <v>0</v>
      </c>
      <c r="M29" s="11" t="s">
        <v>33</v>
      </c>
      <c r="N29" s="2">
        <v>45209</v>
      </c>
      <c r="O29" s="2">
        <v>45209</v>
      </c>
      <c r="P29">
        <v>0</v>
      </c>
      <c r="Q29">
        <v>0</v>
      </c>
      <c r="R29">
        <v>0</v>
      </c>
      <c r="S29" s="12">
        <f t="shared" ref="S29:S30" si="0">P29+Q29-R29</f>
        <v>0</v>
      </c>
    </row>
    <row r="30" spans="2:21" ht="15" thickBot="1">
      <c r="B30" s="2">
        <v>45210</v>
      </c>
      <c r="C30">
        <v>0</v>
      </c>
      <c r="D30" t="s">
        <v>48</v>
      </c>
      <c r="E30">
        <v>0</v>
      </c>
      <c r="H30" s="2">
        <v>45210</v>
      </c>
      <c r="I30">
        <v>100</v>
      </c>
      <c r="J30" s="4">
        <v>0</v>
      </c>
      <c r="M30" s="13" t="s">
        <v>35</v>
      </c>
      <c r="N30" s="14">
        <v>45209</v>
      </c>
      <c r="O30" s="14">
        <v>45209</v>
      </c>
      <c r="P30" s="15">
        <v>0</v>
      </c>
      <c r="Q30" s="15">
        <v>50</v>
      </c>
      <c r="R30" s="15">
        <v>0</v>
      </c>
      <c r="S30" s="16">
        <f t="shared" si="0"/>
        <v>50</v>
      </c>
    </row>
    <row r="31" spans="2:21" ht="15.6">
      <c r="B31" s="2">
        <v>45211</v>
      </c>
      <c r="C31">
        <v>0</v>
      </c>
      <c r="D31">
        <v>0</v>
      </c>
      <c r="E31">
        <v>0</v>
      </c>
      <c r="H31" s="2">
        <v>45211</v>
      </c>
      <c r="I31">
        <v>150</v>
      </c>
      <c r="J31" s="4">
        <v>220</v>
      </c>
      <c r="M31" s="5" t="s">
        <v>49</v>
      </c>
      <c r="N31" s="6">
        <v>45209</v>
      </c>
      <c r="O31" s="5"/>
      <c r="P31" s="5">
        <f t="shared" ref="P31:R31" si="1">SUM(P28:P30)</f>
        <v>0</v>
      </c>
      <c r="Q31" s="5">
        <f t="shared" si="1"/>
        <v>100</v>
      </c>
      <c r="R31" s="5">
        <f t="shared" si="1"/>
        <v>0</v>
      </c>
      <c r="S31" s="5">
        <f>SUM(S28:S30)</f>
        <v>100</v>
      </c>
    </row>
    <row r="32" spans="2:21" ht="15" thickBot="1">
      <c r="B32" s="2">
        <v>45212</v>
      </c>
      <c r="C32">
        <v>0</v>
      </c>
      <c r="D32">
        <v>0</v>
      </c>
      <c r="E32">
        <v>0</v>
      </c>
      <c r="H32" s="2">
        <v>45212</v>
      </c>
      <c r="I32">
        <v>150</v>
      </c>
      <c r="J32" s="4">
        <v>110</v>
      </c>
    </row>
    <row r="33" spans="2:19">
      <c r="B33" s="2">
        <v>45213</v>
      </c>
      <c r="C33">
        <v>0</v>
      </c>
      <c r="D33">
        <v>0</v>
      </c>
      <c r="E33">
        <v>0</v>
      </c>
      <c r="H33" s="2">
        <v>45213</v>
      </c>
      <c r="I33">
        <v>150</v>
      </c>
      <c r="J33" s="4">
        <v>0</v>
      </c>
      <c r="M33" s="7" t="s">
        <v>32</v>
      </c>
      <c r="N33" s="8">
        <v>45210</v>
      </c>
      <c r="O33" s="8">
        <v>45209</v>
      </c>
      <c r="P33" s="9">
        <v>50</v>
      </c>
      <c r="Q33" s="9">
        <v>0</v>
      </c>
      <c r="R33" s="9">
        <v>0</v>
      </c>
      <c r="S33" s="10">
        <f>P33+Q33-R33</f>
        <v>50</v>
      </c>
    </row>
    <row r="34" spans="2:19">
      <c r="J34" s="4"/>
      <c r="M34" s="11" t="s">
        <v>33</v>
      </c>
      <c r="N34" s="2">
        <v>45210</v>
      </c>
      <c r="O34" s="2">
        <v>45209</v>
      </c>
      <c r="P34">
        <v>0</v>
      </c>
      <c r="Q34">
        <v>0</v>
      </c>
      <c r="R34">
        <v>0</v>
      </c>
      <c r="S34" s="12">
        <f t="shared" ref="S34:S35" si="2">P34+Q34-R34</f>
        <v>0</v>
      </c>
    </row>
    <row r="35" spans="2:19" ht="15" thickBot="1">
      <c r="J35" s="4"/>
      <c r="M35" s="13" t="s">
        <v>35</v>
      </c>
      <c r="N35" s="14">
        <v>45210</v>
      </c>
      <c r="O35" s="14">
        <v>45209</v>
      </c>
      <c r="P35" s="15">
        <v>50</v>
      </c>
      <c r="Q35" s="15">
        <v>0</v>
      </c>
      <c r="R35" s="15">
        <v>0</v>
      </c>
      <c r="S35" s="16">
        <f t="shared" si="2"/>
        <v>50</v>
      </c>
    </row>
    <row r="36" spans="2:19">
      <c r="J36" s="4"/>
      <c r="M36" s="7" t="s">
        <v>32</v>
      </c>
      <c r="N36" s="8">
        <v>45210</v>
      </c>
      <c r="O36" s="8">
        <v>45210</v>
      </c>
      <c r="P36" s="9">
        <v>0</v>
      </c>
      <c r="Q36" s="9">
        <v>50</v>
      </c>
      <c r="R36" s="9">
        <v>0</v>
      </c>
      <c r="S36" s="10">
        <f>P36+Q36-R36</f>
        <v>50</v>
      </c>
    </row>
    <row r="37" spans="2:19">
      <c r="J37" s="4"/>
      <c r="M37" s="11" t="s">
        <v>33</v>
      </c>
      <c r="N37" s="2">
        <v>45210</v>
      </c>
      <c r="O37" s="2">
        <v>45210</v>
      </c>
      <c r="P37">
        <v>0</v>
      </c>
      <c r="Q37">
        <v>0</v>
      </c>
      <c r="R37">
        <v>0</v>
      </c>
      <c r="S37" s="12">
        <f t="shared" ref="S37:S38" si="3">P37+Q37-R37</f>
        <v>0</v>
      </c>
    </row>
    <row r="38" spans="2:19" ht="15" thickBot="1">
      <c r="M38" s="13" t="s">
        <v>35</v>
      </c>
      <c r="N38" s="14">
        <v>45210</v>
      </c>
      <c r="O38" s="14">
        <v>45210</v>
      </c>
      <c r="P38" s="15">
        <v>0</v>
      </c>
      <c r="Q38" s="15">
        <v>50</v>
      </c>
      <c r="R38" s="15">
        <v>0</v>
      </c>
      <c r="S38" s="16">
        <f t="shared" si="3"/>
        <v>50</v>
      </c>
    </row>
    <row r="39" spans="2:19" ht="15.6">
      <c r="M39" s="5" t="s">
        <v>49</v>
      </c>
      <c r="N39" s="6">
        <v>45210</v>
      </c>
      <c r="O39" s="5"/>
      <c r="P39" s="5">
        <f>SUM(P33:P38)</f>
        <v>100</v>
      </c>
      <c r="Q39" s="5">
        <f t="shared" ref="Q39:S39" si="4">SUM(Q33:Q38)</f>
        <v>100</v>
      </c>
      <c r="R39" s="5">
        <f t="shared" si="4"/>
        <v>0</v>
      </c>
      <c r="S39" s="5">
        <f t="shared" si="4"/>
        <v>200</v>
      </c>
    </row>
    <row r="41" spans="2:19" ht="15" thickBot="1"/>
    <row r="42" spans="2:19">
      <c r="M42" s="7" t="s">
        <v>32</v>
      </c>
      <c r="N42" s="8">
        <v>45211</v>
      </c>
      <c r="O42" s="8">
        <v>45209</v>
      </c>
      <c r="P42" s="9">
        <v>50</v>
      </c>
      <c r="Q42" s="9">
        <v>0</v>
      </c>
      <c r="R42" s="9">
        <v>50</v>
      </c>
      <c r="S42" s="10">
        <f>P42+Q42-R42</f>
        <v>0</v>
      </c>
    </row>
    <row r="43" spans="2:19">
      <c r="M43" s="11" t="s">
        <v>33</v>
      </c>
      <c r="N43" s="2">
        <v>45211</v>
      </c>
      <c r="O43" s="2">
        <v>45209</v>
      </c>
      <c r="P43">
        <v>0</v>
      </c>
      <c r="Q43">
        <v>0</v>
      </c>
      <c r="R43">
        <v>0</v>
      </c>
      <c r="S43" s="12">
        <f t="shared" ref="S43:S44" si="5">P43+Q43-R43</f>
        <v>0</v>
      </c>
    </row>
    <row r="44" spans="2:19" ht="15" thickBot="1">
      <c r="M44" s="13" t="s">
        <v>35</v>
      </c>
      <c r="N44" s="14">
        <v>45211</v>
      </c>
      <c r="O44" s="14">
        <v>45209</v>
      </c>
      <c r="P44" s="15">
        <v>50</v>
      </c>
      <c r="Q44" s="15">
        <v>0</v>
      </c>
      <c r="R44" s="15">
        <v>50</v>
      </c>
      <c r="S44" s="16">
        <f t="shared" si="5"/>
        <v>0</v>
      </c>
    </row>
    <row r="45" spans="2:19">
      <c r="M45" s="7" t="s">
        <v>32</v>
      </c>
      <c r="N45" s="8">
        <v>45211</v>
      </c>
      <c r="O45" s="8">
        <v>45210</v>
      </c>
      <c r="P45" s="9">
        <v>50</v>
      </c>
      <c r="Q45" s="9">
        <v>0</v>
      </c>
      <c r="R45" s="9">
        <v>50</v>
      </c>
      <c r="S45" s="10">
        <f>P45+Q45-R45</f>
        <v>0</v>
      </c>
    </row>
    <row r="46" spans="2:19">
      <c r="M46" s="11" t="s">
        <v>33</v>
      </c>
      <c r="N46" s="2">
        <v>45211</v>
      </c>
      <c r="O46" s="2">
        <v>45210</v>
      </c>
      <c r="P46">
        <v>0</v>
      </c>
      <c r="Q46">
        <v>0</v>
      </c>
      <c r="R46">
        <v>0</v>
      </c>
      <c r="S46" s="12">
        <f t="shared" ref="S46:S50" si="6">P46+Q46-R46</f>
        <v>0</v>
      </c>
    </row>
    <row r="47" spans="2:19" ht="15" thickBot="1">
      <c r="M47" s="13" t="s">
        <v>35</v>
      </c>
      <c r="N47" s="14">
        <v>45211</v>
      </c>
      <c r="O47" s="14">
        <v>45210</v>
      </c>
      <c r="P47" s="15">
        <v>50</v>
      </c>
      <c r="Q47" s="15">
        <v>0</v>
      </c>
      <c r="R47" s="15">
        <v>50</v>
      </c>
      <c r="S47" s="16">
        <f t="shared" si="6"/>
        <v>0</v>
      </c>
    </row>
    <row r="48" spans="2:19" ht="15" thickBot="1">
      <c r="M48" s="7" t="s">
        <v>32</v>
      </c>
      <c r="N48" s="8">
        <v>45211</v>
      </c>
      <c r="O48" s="8">
        <v>45211</v>
      </c>
      <c r="P48" s="9">
        <v>0</v>
      </c>
      <c r="Q48" s="9">
        <v>50</v>
      </c>
      <c r="R48" s="20">
        <f>20/3</f>
        <v>6.666666666666667</v>
      </c>
      <c r="S48" s="17">
        <f t="shared" si="6"/>
        <v>43.333333333333336</v>
      </c>
    </row>
    <row r="49" spans="13:19" ht="15" thickBot="1">
      <c r="M49" s="11" t="s">
        <v>33</v>
      </c>
      <c r="N49" s="2">
        <v>45211</v>
      </c>
      <c r="O49" s="2">
        <v>45211</v>
      </c>
      <c r="P49">
        <v>0</v>
      </c>
      <c r="Q49">
        <v>50</v>
      </c>
      <c r="R49" s="20">
        <f t="shared" ref="R49:R50" si="7">20/3</f>
        <v>6.666666666666667</v>
      </c>
      <c r="S49" s="18">
        <f t="shared" si="6"/>
        <v>43.333333333333336</v>
      </c>
    </row>
    <row r="50" spans="13:19" ht="15" thickBot="1">
      <c r="M50" s="13" t="s">
        <v>35</v>
      </c>
      <c r="N50" s="14">
        <v>45211</v>
      </c>
      <c r="O50" s="14">
        <v>45211</v>
      </c>
      <c r="P50" s="15">
        <v>0</v>
      </c>
      <c r="Q50" s="15">
        <v>50</v>
      </c>
      <c r="R50" s="20">
        <f t="shared" si="7"/>
        <v>6.666666666666667</v>
      </c>
      <c r="S50" s="19">
        <f t="shared" si="6"/>
        <v>43.333333333333336</v>
      </c>
    </row>
    <row r="51" spans="13:19" ht="15.6">
      <c r="M51" s="5" t="s">
        <v>49</v>
      </c>
      <c r="N51" s="6">
        <v>45210</v>
      </c>
      <c r="O51" s="5"/>
      <c r="P51" s="5">
        <f>SUM(P42:P50)</f>
        <v>200</v>
      </c>
      <c r="Q51" s="5">
        <f t="shared" ref="Q51:S51" si="8">SUM(Q42:Q50)</f>
        <v>150</v>
      </c>
      <c r="R51" s="5">
        <f t="shared" si="8"/>
        <v>219.99999999999997</v>
      </c>
      <c r="S51" s="5">
        <f t="shared" si="8"/>
        <v>130</v>
      </c>
    </row>
    <row r="53" spans="13:19" ht="15" thickBot="1"/>
    <row r="54" spans="13:19">
      <c r="M54" s="7" t="s">
        <v>32</v>
      </c>
      <c r="N54" s="8">
        <v>45211</v>
      </c>
      <c r="O54" s="8">
        <v>45211</v>
      </c>
      <c r="P54" s="17">
        <v>43.333333333333336</v>
      </c>
      <c r="Q54" s="9">
        <v>0</v>
      </c>
      <c r="R54" s="9">
        <v>0</v>
      </c>
      <c r="S54" s="17">
        <f t="shared" ref="S54:S56" si="9">P54+Q54-R54</f>
        <v>43.333333333333336</v>
      </c>
    </row>
    <row r="55" spans="13:19">
      <c r="M55" s="11" t="s">
        <v>33</v>
      </c>
      <c r="N55" s="2">
        <v>45211</v>
      </c>
      <c r="O55" s="2">
        <v>45211</v>
      </c>
      <c r="P55" s="18">
        <v>43.333333333333336</v>
      </c>
      <c r="Q55">
        <v>0</v>
      </c>
      <c r="R55">
        <v>0</v>
      </c>
      <c r="S55" s="18">
        <f t="shared" si="9"/>
        <v>43.333333333333336</v>
      </c>
    </row>
    <row r="56" spans="13:19" ht="15" thickBot="1">
      <c r="M56" s="13" t="s">
        <v>35</v>
      </c>
      <c r="N56" s="14">
        <v>45211</v>
      </c>
      <c r="O56" s="14">
        <v>45211</v>
      </c>
      <c r="P56" s="19">
        <v>43.333333333333336</v>
      </c>
      <c r="Q56" s="15">
        <v>0</v>
      </c>
      <c r="R56" s="15">
        <v>0</v>
      </c>
      <c r="S56" s="19">
        <f t="shared" si="9"/>
        <v>43.333333333333336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e821ed6-e0e5-4e41-8e03-ca93ce402c5c">
      <Terms xmlns="http://schemas.microsoft.com/office/infopath/2007/PartnerControls"/>
    </lcf76f155ced4ddcb4097134ff3c332f>
    <TaxCatchAll xmlns="750f1a22-8e32-44c3-ac00-3abec329c00c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29CC5CEB7E5542A74CD6B509E8597C" ma:contentTypeVersion="13" ma:contentTypeDescription="Create a new document." ma:contentTypeScope="" ma:versionID="fcdd6cd3f86442736adb9ec743e65b69">
  <xsd:schema xmlns:xsd="http://www.w3.org/2001/XMLSchema" xmlns:xs="http://www.w3.org/2001/XMLSchema" xmlns:p="http://schemas.microsoft.com/office/2006/metadata/properties" xmlns:ns2="2e821ed6-e0e5-4e41-8e03-ca93ce402c5c" xmlns:ns3="750f1a22-8e32-44c3-ac00-3abec329c00c" targetNamespace="http://schemas.microsoft.com/office/2006/metadata/properties" ma:root="true" ma:fieldsID="b6011dffb426bfdcaf01d286e1da1362" ns2:_="" ns3:_="">
    <xsd:import namespace="2e821ed6-e0e5-4e41-8e03-ca93ce402c5c"/>
    <xsd:import namespace="750f1a22-8e32-44c3-ac00-3abec329c00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21ed6-e0e5-4e41-8e03-ca93ce402c5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350ac154-3a34-4cf4-947a-06038ebd79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0f1a22-8e32-44c3-ac00-3abec329c00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b1d5328-3178-406d-8284-bde6f6162a03}" ma:internalName="TaxCatchAll" ma:showField="CatchAllData" ma:web="750f1a22-8e32-44c3-ac00-3abec329c0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617D0B-D5E1-444D-9CE7-AB0377747B5F}"/>
</file>

<file path=customXml/itemProps2.xml><?xml version="1.0" encoding="utf-8"?>
<ds:datastoreItem xmlns:ds="http://schemas.openxmlformats.org/officeDocument/2006/customXml" ds:itemID="{C0628739-91C9-46F4-BD51-1B9771EFBB7B}"/>
</file>

<file path=customXml/itemProps3.xml><?xml version="1.0" encoding="utf-8"?>
<ds:datastoreItem xmlns:ds="http://schemas.openxmlformats.org/officeDocument/2006/customXml" ds:itemID="{EE6D9630-C278-4F8C-8B12-0E4671D63C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Siddharth Kosaraju</dc:creator>
  <cp:keywords/>
  <dc:description/>
  <cp:lastModifiedBy>Siddharth Kosaraju</cp:lastModifiedBy>
  <cp:revision/>
  <dcterms:created xsi:type="dcterms:W3CDTF">2023-11-29T08:28:37Z</dcterms:created>
  <dcterms:modified xsi:type="dcterms:W3CDTF">2023-12-05T08:20:43Z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0x0101003E29CC5CEB7E5542A74CD6B509E8597C</vt:lpwstr>
  </property>
</Properties>
</file>